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2" l="1"/>
  <c r="P29" i="2"/>
  <c r="P19" i="2"/>
  <c r="P13" i="2"/>
  <c r="P56" i="2"/>
  <c r="H29" i="2"/>
  <c r="H13" i="2"/>
  <c r="H19" i="2"/>
  <c r="P18" i="2" l="1"/>
  <c r="F51" i="2" l="1"/>
  <c r="F41" i="2"/>
  <c r="F39" i="2"/>
  <c r="F29" i="2"/>
  <c r="F19" i="2"/>
  <c r="F13" i="2"/>
  <c r="H51" i="2"/>
  <c r="G51" i="2"/>
  <c r="P51" i="2"/>
  <c r="P41" i="2"/>
  <c r="F56" i="2" l="1"/>
  <c r="D41" i="2"/>
  <c r="D19" i="2"/>
  <c r="D29" i="2"/>
  <c r="P40" i="2"/>
  <c r="P14" i="2"/>
  <c r="E51" i="2"/>
  <c r="I51" i="2"/>
  <c r="J51" i="2"/>
  <c r="K51" i="2"/>
  <c r="L51" i="2"/>
  <c r="M51" i="2"/>
  <c r="N51" i="2"/>
  <c r="O51" i="2"/>
  <c r="E41" i="2"/>
  <c r="G41" i="2"/>
  <c r="H41" i="2"/>
  <c r="H39" i="2" s="1"/>
  <c r="I41" i="2"/>
  <c r="I39" i="2" s="1"/>
  <c r="J41" i="2"/>
  <c r="J39" i="2" s="1"/>
  <c r="K41" i="2"/>
  <c r="K39" i="2" s="1"/>
  <c r="L41" i="2"/>
  <c r="M41" i="2"/>
  <c r="N41" i="2"/>
  <c r="N39" i="2" s="1"/>
  <c r="O41" i="2"/>
  <c r="E39" i="2"/>
  <c r="G39" i="2"/>
  <c r="L39" i="2"/>
  <c r="M39" i="2"/>
  <c r="O39" i="2"/>
  <c r="E13" i="2"/>
  <c r="G13" i="2"/>
  <c r="I13" i="2"/>
  <c r="J13" i="2"/>
  <c r="K13" i="2"/>
  <c r="L13" i="2"/>
  <c r="M13" i="2"/>
  <c r="N13" i="2"/>
  <c r="O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E56" i="2"/>
  <c r="G29" i="2"/>
  <c r="C29" i="2"/>
  <c r="C19" i="2"/>
  <c r="C13" i="2"/>
  <c r="B29" i="2"/>
  <c r="B19" i="2"/>
  <c r="B13" i="2"/>
  <c r="B56" i="2" s="1"/>
  <c r="G56" i="2" l="1"/>
  <c r="I19" i="2"/>
  <c r="I29" i="2"/>
  <c r="C51" i="2"/>
  <c r="C56" i="2" s="1"/>
  <c r="H56" i="2" l="1"/>
  <c r="I56" i="2"/>
  <c r="J19" i="2"/>
  <c r="J29" i="2"/>
  <c r="K19" i="2" l="1"/>
  <c r="J56" i="2"/>
  <c r="L19" i="2" l="1"/>
  <c r="K29" i="2"/>
  <c r="L29" i="2"/>
  <c r="L56" i="2" s="1"/>
  <c r="M19" i="2" l="1"/>
  <c r="K56" i="2"/>
  <c r="M29" i="2"/>
  <c r="M56" i="2" s="1"/>
  <c r="N19" i="2" l="1"/>
  <c r="O19" i="2"/>
  <c r="N29" i="2" l="1"/>
  <c r="N56" i="2" s="1"/>
  <c r="O29" i="2"/>
  <c r="O56" i="2" l="1"/>
  <c r="P50" i="2" l="1"/>
  <c r="P49" i="2"/>
  <c r="P48" i="2" s="1"/>
  <c r="P47" i="2" s="1"/>
  <c r="P46" i="2" s="1"/>
  <c r="P45" i="2" s="1"/>
  <c r="P44" i="2" s="1"/>
  <c r="P43" i="2" s="1"/>
  <c r="P42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<sst xmlns="http://schemas.openxmlformats.org/spreadsheetml/2006/main" count="74" uniqueCount="74">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</sst>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9</xdr:col>
      <xdr:colOff>123825</xdr:colOff>
      <xdr:row>6</xdr:row>
      <xdr:rowOff>57150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37" zoomScaleNormal="100" workbookViewId="0">
      <pane xSplit="1" topLeftCell="B1" activePane="topRight" state="frozen"/>
      <selection pane="topRight" sqref="A1:P68"/>
    </sheetView>
  </sheetViews>
  <sheetFormatPr baseColWidth="10" defaultColWidth="9.140625" defaultRowHeight="15" x14ac:dyDescent="0.25"/>
  <cols>
    <col min="1" max="1" width="81.85546875" customWidth="1"/>
    <col min="2" max="2" width="19.7109375" customWidth="1"/>
    <col min="3" max="3" width="17.85546875" customWidth="1"/>
    <col min="4" max="5" width="11.5703125" bestFit="1" customWidth="1"/>
    <col min="6" max="6" width="12.5703125" bestFit="1" customWidth="1"/>
    <col min="7" max="7" width="12.5703125" customWidth="1"/>
    <col min="8" max="8" width="12.5703125" bestFit="1" customWidth="1"/>
    <col min="9" max="9" width="7.5703125" bestFit="1" customWidth="1"/>
    <col min="10" max="10" width="6.85546875" bestFit="1" customWidth="1"/>
    <col min="11" max="11" width="9.42578125" customWidth="1"/>
    <col min="12" max="12" width="12.85546875" customWidth="1"/>
    <col min="13" max="13" width="8.85546875" customWidth="1"/>
    <col min="14" max="14" width="13.140625" customWidth="1"/>
    <col min="15" max="15" width="11.7109375" customWidth="1"/>
    <col min="16" max="16" width="13.85546875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2" t="s">
        <v>52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.75" x14ac:dyDescent="0.25">
      <c r="A8" s="43" t="s">
        <v>51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5">
      <c r="A9" s="44" t="s">
        <v>73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31.5" x14ac:dyDescent="0.25">
      <c r="A10" s="4" t="s">
        <v>0</v>
      </c>
      <c r="B10" s="5" t="s">
        <v>48</v>
      </c>
      <c r="C10" s="5" t="s">
        <v>34</v>
      </c>
      <c r="D10" s="45" t="s">
        <v>53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O13" si="0">SUM(E14:E18)</f>
        <v>335490.77</v>
      </c>
      <c r="F13" s="27">
        <f>SUM(F14:F18)</f>
        <v>556263.80999999994</v>
      </c>
      <c r="G13" s="27">
        <f t="shared" si="0"/>
        <v>477531.94</v>
      </c>
      <c r="H13" s="27">
        <f>SUM(H14:H18)</f>
        <v>712031.94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>SUM(D13:O13)</f>
        <v>2416809.23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>
        <v>490727.04</v>
      </c>
      <c r="G14" s="16">
        <v>414500</v>
      </c>
      <c r="H14" s="16">
        <v>414500</v>
      </c>
      <c r="I14" s="16"/>
      <c r="J14" s="16"/>
      <c r="K14" s="16"/>
      <c r="L14" s="16"/>
      <c r="M14" s="16"/>
      <c r="N14" s="16"/>
      <c r="O14" s="16"/>
      <c r="P14" s="16">
        <f>SUM(D14:O14)</f>
        <v>1902727.04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>
        <v>234500</v>
      </c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>
        <v>65536.77</v>
      </c>
      <c r="G18" s="16">
        <v>63031.94</v>
      </c>
      <c r="H18" s="16">
        <v>63031.94</v>
      </c>
      <c r="I18" s="16"/>
      <c r="J18" s="16"/>
      <c r="K18" s="16"/>
      <c r="L18" s="16"/>
      <c r="M18" s="16"/>
      <c r="N18" s="16"/>
      <c r="O18" s="16"/>
      <c r="P18" s="16">
        <f>SUM(D18:O18)</f>
        <v>279582.19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4121350</v>
      </c>
      <c r="D19" s="27">
        <f>SUM(D20:D28)</f>
        <v>0</v>
      </c>
      <c r="E19" s="27">
        <f t="shared" ref="E19:O19" si="1">SUM(E20:E24)</f>
        <v>0</v>
      </c>
      <c r="F19" s="27">
        <f>SUM(F20:F28)</f>
        <v>92533.52</v>
      </c>
      <c r="G19" s="27">
        <f t="shared" si="1"/>
        <v>209016.04</v>
      </c>
      <c r="H19" s="27">
        <f>SUM(H20:H28)</f>
        <v>147512.25</v>
      </c>
      <c r="I19" s="27">
        <f t="shared" si="1"/>
        <v>0</v>
      </c>
      <c r="J19" s="27">
        <f t="shared" si="1"/>
        <v>0</v>
      </c>
      <c r="K19" s="27">
        <f t="shared" si="1"/>
        <v>0</v>
      </c>
      <c r="L19" s="27">
        <f t="shared" si="1"/>
        <v>0</v>
      </c>
      <c r="M19" s="27">
        <f t="shared" si="1"/>
        <v>0</v>
      </c>
      <c r="N19" s="27">
        <f t="shared" si="1"/>
        <v>0</v>
      </c>
      <c r="O19" s="27">
        <f t="shared" si="1"/>
        <v>0</v>
      </c>
      <c r="P19" s="27">
        <f>SUM(D19:O19)</f>
        <v>449061.81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>
        <v>92533.52</v>
      </c>
      <c r="G20" s="16">
        <v>209016.04</v>
      </c>
      <c r="H20" s="16">
        <v>119669.53</v>
      </c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100850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220000</v>
      </c>
      <c r="D24" s="16"/>
      <c r="E24" s="16"/>
      <c r="F24" s="16"/>
      <c r="G24" s="16"/>
      <c r="H24" s="16">
        <v>11752</v>
      </c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>
        <v>20000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855500</v>
      </c>
      <c r="D27" s="16"/>
      <c r="E27" s="16"/>
      <c r="F27" s="16"/>
      <c r="G27" s="16"/>
      <c r="H27" s="16">
        <v>1061.72</v>
      </c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>
        <v>15029</v>
      </c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2330798</v>
      </c>
      <c r="D29" s="27">
        <f>SUM(D30:D38)</f>
        <v>0</v>
      </c>
      <c r="E29" s="27">
        <f t="shared" ref="E29:O29" si="2">SUM(E30:E34)</f>
        <v>0</v>
      </c>
      <c r="F29" s="27">
        <f>SUM(F30:F38)</f>
        <v>0</v>
      </c>
      <c r="G29" s="27">
        <f t="shared" si="2"/>
        <v>0</v>
      </c>
      <c r="H29" s="27">
        <f>SUM(H30:H38)</f>
        <v>116551.97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O29" s="27">
        <f t="shared" si="2"/>
        <v>0</v>
      </c>
      <c r="P29" s="27">
        <f>SUM(D29:O29)</f>
        <v>116551.97</v>
      </c>
    </row>
    <row r="30" spans="1:16" x14ac:dyDescent="0.25">
      <c r="A30" s="2" t="s">
        <v>17</v>
      </c>
      <c r="B30" s="12">
        <v>195498</v>
      </c>
      <c r="C30" s="12">
        <v>265498</v>
      </c>
      <c r="D30" s="16"/>
      <c r="E30" s="16"/>
      <c r="F30" s="16"/>
      <c r="G30" s="16"/>
      <c r="H30" s="16">
        <v>47601.5</v>
      </c>
      <c r="I30" s="16"/>
      <c r="J30" s="16"/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165000</v>
      </c>
      <c r="D32" s="16"/>
      <c r="E32" s="16"/>
      <c r="F32" s="16"/>
      <c r="G32" s="16"/>
      <c r="H32" s="16">
        <v>4309.33</v>
      </c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>
        <v>15000</v>
      </c>
      <c r="D35" s="16"/>
      <c r="E35" s="16"/>
      <c r="F35" s="16"/>
      <c r="G35" s="16"/>
      <c r="H35" s="16">
        <v>363.9</v>
      </c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807400</v>
      </c>
      <c r="D36" s="16"/>
      <c r="E36" s="16"/>
      <c r="F36" s="16"/>
      <c r="G36" s="16"/>
      <c r="H36" s="16">
        <v>43052.67</v>
      </c>
      <c r="I36" s="16"/>
      <c r="J36" s="16"/>
      <c r="K36" s="16"/>
      <c r="L36" s="16"/>
      <c r="M36" s="16"/>
      <c r="N36" s="16"/>
      <c r="O36" s="16"/>
      <c r="P36" s="31"/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927900</v>
      </c>
      <c r="D38" s="16"/>
      <c r="E38" s="16"/>
      <c r="F38" s="16"/>
      <c r="G38" s="16"/>
      <c r="H38" s="16">
        <v>21224.57</v>
      </c>
      <c r="I38" s="16"/>
      <c r="J38" s="16"/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5050550</v>
      </c>
      <c r="D39" s="27">
        <f>SUM(D40:D44)</f>
        <v>400000</v>
      </c>
      <c r="E39" s="27">
        <f t="shared" ref="E39:O39" si="3">SUM(E40:E44)</f>
        <v>400000</v>
      </c>
      <c r="F39" s="27">
        <f>SUM(F40)</f>
        <v>400000</v>
      </c>
      <c r="G39" s="27">
        <f t="shared" si="3"/>
        <v>400000</v>
      </c>
      <c r="H39" s="27">
        <f t="shared" si="3"/>
        <v>400000</v>
      </c>
      <c r="I39" s="27">
        <f t="shared" si="3"/>
        <v>0</v>
      </c>
      <c r="J39" s="27">
        <f t="shared" si="3"/>
        <v>0</v>
      </c>
      <c r="K39" s="27">
        <f t="shared" si="3"/>
        <v>0</v>
      </c>
      <c r="L39" s="27">
        <f t="shared" si="3"/>
        <v>0</v>
      </c>
      <c r="M39" s="27">
        <f t="shared" si="3"/>
        <v>0</v>
      </c>
      <c r="N39" s="27">
        <f t="shared" si="3"/>
        <v>0</v>
      </c>
      <c r="O39" s="27">
        <f t="shared" si="3"/>
        <v>0</v>
      </c>
      <c r="P39" s="27">
        <f>SUM(D39:O39)</f>
        <v>2000000</v>
      </c>
    </row>
    <row r="40" spans="1:16" x14ac:dyDescent="0.25">
      <c r="A40" s="2" t="s">
        <v>26</v>
      </c>
      <c r="B40" s="11">
        <v>5050550</v>
      </c>
      <c r="C40" s="11">
        <v>5050550</v>
      </c>
      <c r="D40" s="16">
        <v>400000</v>
      </c>
      <c r="E40" s="16">
        <v>400000</v>
      </c>
      <c r="F40" s="16">
        <v>400000</v>
      </c>
      <c r="G40" s="16">
        <v>400000</v>
      </c>
      <c r="H40" s="16">
        <v>400000</v>
      </c>
      <c r="I40" s="16"/>
      <c r="J40" s="16"/>
      <c r="K40" s="16"/>
      <c r="L40" s="16"/>
      <c r="M40" s="16"/>
      <c r="N40" s="16"/>
      <c r="O40" s="16"/>
      <c r="P40" s="16">
        <f>SUM(D40:O40)</f>
        <v>2000000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4">SUM(E42:E46)</f>
        <v>0</v>
      </c>
      <c r="F41" s="26">
        <f>SUM(F42:F50)</f>
        <v>0</v>
      </c>
      <c r="G41" s="26">
        <f t="shared" si="4"/>
        <v>0</v>
      </c>
      <c r="H41" s="26">
        <f t="shared" si="4"/>
        <v>0</v>
      </c>
      <c r="I41" s="26">
        <f t="shared" si="4"/>
        <v>0</v>
      </c>
      <c r="J41" s="26">
        <f t="shared" si="4"/>
        <v>0</v>
      </c>
      <c r="K41" s="26">
        <f t="shared" si="4"/>
        <v>0</v>
      </c>
      <c r="L41" s="26">
        <f t="shared" si="4"/>
        <v>0</v>
      </c>
      <c r="M41" s="26">
        <f t="shared" si="4"/>
        <v>0</v>
      </c>
      <c r="N41" s="26">
        <f t="shared" si="4"/>
        <v>0</v>
      </c>
      <c r="O41" s="26">
        <f t="shared" si="4"/>
        <v>0</v>
      </c>
      <c r="P41" s="27">
        <f>SUM(D41:O41)</f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4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4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4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4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4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4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4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4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4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:O51" si="5">SUM(E52:E55)</f>
        <v>0</v>
      </c>
      <c r="F51" s="26">
        <f>SUM(F52:F55)</f>
        <v>0</v>
      </c>
      <c r="G51" s="26">
        <f>SUM(G52:G55)</f>
        <v>0</v>
      </c>
      <c r="H51" s="26">
        <f>SUM(H52:H55)</f>
        <v>0</v>
      </c>
      <c r="I51" s="26">
        <f t="shared" si="5"/>
        <v>0</v>
      </c>
      <c r="J51" s="26">
        <f t="shared" si="5"/>
        <v>0</v>
      </c>
      <c r="K51" s="26">
        <f t="shared" si="5"/>
        <v>0</v>
      </c>
      <c r="L51" s="26">
        <f t="shared" si="5"/>
        <v>0</v>
      </c>
      <c r="M51" s="26">
        <f t="shared" si="5"/>
        <v>0</v>
      </c>
      <c r="N51" s="26">
        <f t="shared" si="5"/>
        <v>0</v>
      </c>
      <c r="O51" s="26">
        <f t="shared" si="5"/>
        <v>0</v>
      </c>
      <c r="P51" s="26">
        <f>SUM(D51:O51)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67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E56:O56" si="6">E13+E19+E29+E39+E41+E51</f>
        <v>735490.77</v>
      </c>
      <c r="F56" s="10">
        <f>F13+F19+F29+F39+F41+F51</f>
        <v>1048797.33</v>
      </c>
      <c r="G56" s="10">
        <f t="shared" si="6"/>
        <v>1086547.98</v>
      </c>
      <c r="H56" s="10">
        <f t="shared" si="6"/>
        <v>1376096.16</v>
      </c>
      <c r="I56" s="10">
        <f t="shared" si="6"/>
        <v>0</v>
      </c>
      <c r="J56" s="10">
        <f t="shared" si="6"/>
        <v>0</v>
      </c>
      <c r="K56" s="10">
        <f t="shared" si="6"/>
        <v>0</v>
      </c>
      <c r="L56" s="10">
        <f t="shared" si="6"/>
        <v>0</v>
      </c>
      <c r="M56" s="10">
        <f t="shared" si="6"/>
        <v>0</v>
      </c>
      <c r="N56" s="10">
        <f t="shared" si="6"/>
        <v>0</v>
      </c>
      <c r="O56" s="10">
        <f t="shared" si="6"/>
        <v>0</v>
      </c>
      <c r="P56" s="29">
        <f>P13+P19+P29+P39+P41+P51</f>
        <v>4982423.01</v>
      </c>
    </row>
    <row r="57" spans="1:16" x14ac:dyDescent="0.25">
      <c r="B57" s="11"/>
      <c r="C57" s="16"/>
    </row>
    <row r="58" spans="1:16" ht="30" x14ac:dyDescent="0.25">
      <c r="A58" s="35" t="s">
        <v>68</v>
      </c>
      <c r="B58" s="35"/>
      <c r="C58" s="16"/>
    </row>
    <row r="59" spans="1:16" ht="30" x14ac:dyDescent="0.25">
      <c r="A59" s="35" t="s">
        <v>69</v>
      </c>
      <c r="B59" s="35"/>
      <c r="C59" s="16"/>
    </row>
    <row r="60" spans="1:16" ht="60" x14ac:dyDescent="0.25">
      <c r="A60" s="35" t="s">
        <v>70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49</v>
      </c>
      <c r="B63" s="36" t="s">
        <v>50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8"/>
      <c r="H65" s="39"/>
    </row>
    <row r="66" spans="1:8" x14ac:dyDescent="0.25">
      <c r="A66" s="19"/>
      <c r="B66" s="13"/>
      <c r="C66" s="19"/>
      <c r="D66" s="9"/>
      <c r="E66" s="9"/>
      <c r="F66" s="14"/>
      <c r="G66" s="38"/>
      <c r="H66" s="40"/>
    </row>
    <row r="67" spans="1:8" x14ac:dyDescent="0.25">
      <c r="A67" s="33" t="s">
        <v>71</v>
      </c>
      <c r="B67" s="34" t="s">
        <v>46</v>
      </c>
      <c r="D67" s="38"/>
      <c r="E67" s="40"/>
      <c r="F67" s="9"/>
      <c r="G67" s="9"/>
      <c r="H67" s="9"/>
    </row>
    <row r="68" spans="1:8" x14ac:dyDescent="0.25">
      <c r="A68" s="14" t="s">
        <v>72</v>
      </c>
      <c r="B68" s="14" t="s">
        <v>47</v>
      </c>
    </row>
    <row r="69" spans="1:8" x14ac:dyDescent="0.25">
      <c r="A69" s="37"/>
      <c r="B69" s="37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2025-06-09T20:04:51Z</cp:lastPrinted>
  <dcterms:created xsi:type="dcterms:W3CDTF">2018-04-17T18:57:16Z</dcterms:created>
  <dcterms:modified xsi:type="dcterms:W3CDTF">2025-06-09T20:05:56Z</dcterms:modified>
</cp:coreProperties>
</file>