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29" i="2"/>
  <c r="P13" i="2"/>
  <c r="D41" i="2"/>
  <c r="D19" i="2"/>
  <c r="D29" i="2"/>
  <c r="P40" i="2"/>
  <c r="P18" i="2"/>
  <c r="P14" i="2"/>
  <c r="E51" i="2"/>
  <c r="F51" i="2"/>
  <c r="G51" i="2"/>
  <c r="H51" i="2"/>
  <c r="I51" i="2"/>
  <c r="J51" i="2"/>
  <c r="K51" i="2"/>
  <c r="L51" i="2"/>
  <c r="M51" i="2"/>
  <c r="N51" i="2"/>
  <c r="O51" i="2"/>
  <c r="E41" i="2"/>
  <c r="F41" i="2"/>
  <c r="G41" i="2"/>
  <c r="H41" i="2"/>
  <c r="H39" i="2" s="1"/>
  <c r="I41" i="2"/>
  <c r="I39" i="2" s="1"/>
  <c r="J41" i="2"/>
  <c r="J39" i="2" s="1"/>
  <c r="K41" i="2"/>
  <c r="K39" i="2" s="1"/>
  <c r="L41" i="2"/>
  <c r="M41" i="2"/>
  <c r="N41" i="2"/>
  <c r="N39" i="2" s="1"/>
  <c r="O41" i="2"/>
  <c r="E39" i="2"/>
  <c r="F39" i="2"/>
  <c r="G39" i="2"/>
  <c r="L39" i="2"/>
  <c r="M39" i="2"/>
  <c r="O39" i="2"/>
  <c r="E13" i="2"/>
  <c r="F13" i="2"/>
  <c r="G13" i="2"/>
  <c r="H13" i="2"/>
  <c r="I13" i="2"/>
  <c r="J13" i="2"/>
  <c r="K13" i="2"/>
  <c r="L13" i="2"/>
  <c r="M13" i="2"/>
  <c r="N13" i="2"/>
  <c r="O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F19" i="2"/>
  <c r="P19" i="2" s="1"/>
  <c r="E56" i="2"/>
  <c r="G29" i="2"/>
  <c r="F29" i="2"/>
  <c r="C29" i="2"/>
  <c r="C19" i="2"/>
  <c r="C13" i="2"/>
  <c r="B29" i="2"/>
  <c r="B19" i="2"/>
  <c r="B13" i="2"/>
  <c r="B56" i="2" s="1"/>
  <c r="F56" i="2" l="1"/>
  <c r="G56" i="2"/>
  <c r="I19" i="2"/>
  <c r="H19" i="2"/>
  <c r="I29" i="2"/>
  <c r="H29" i="2"/>
  <c r="H56" i="2" s="1"/>
  <c r="C51" i="2"/>
  <c r="C56" i="2" s="1"/>
  <c r="I56" i="2" l="1"/>
  <c r="J19" i="2"/>
  <c r="J29" i="2"/>
  <c r="K19" i="2" l="1"/>
  <c r="J56" i="2"/>
  <c r="L19" i="2" l="1"/>
  <c r="K29" i="2"/>
  <c r="L29" i="2"/>
  <c r="L56" i="2" s="1"/>
  <c r="M19" i="2" l="1"/>
  <c r="K56" i="2"/>
  <c r="M29" i="2"/>
  <c r="M56" i="2" s="1"/>
  <c r="N19" i="2" l="1"/>
  <c r="O19" i="2"/>
  <c r="N29" i="2" l="1"/>
  <c r="N56" i="2" s="1"/>
  <c r="O29" i="2"/>
  <c r="O56" i="2" l="1"/>
  <c r="P50" i="2" l="1"/>
  <c r="P49" i="2"/>
  <c r="P48" i="2" s="1"/>
  <c r="P47" i="2" s="1"/>
  <c r="P46" i="2" s="1"/>
  <c r="P45" i="2" s="1"/>
  <c r="P44" i="2" s="1"/>
  <c r="P43" i="2" s="1"/>
  <c r="P42" i="2" s="1"/>
  <c r="P41" i="2" s="1"/>
  <c r="P39" i="2" s="1"/>
  <c r="P56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<sst xmlns="http://schemas.openxmlformats.org/spreadsheetml/2006/main" count="74" uniqueCount="74">
  <si>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</si>
  <si>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</si>
  <si>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</si>
  <si>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</si>
  <si>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</si>
  <si>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</si>
  <si>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</si>
  <si>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</si>
  <si>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</si>
  <si>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</si>
  <si>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</si>
  <si>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</si>
  <si>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</si>
  <si>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</si>
  <si>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</si>
  <si>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</si>
  <si>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</si>
  <si>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</si>
  <si>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</si>
  <si>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</si>
  <si>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</si>
  <si>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</si>
  <si>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</si>
  <si>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</si>
  <si>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</si>
  <si>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</si>
  <si>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</si>
  <si>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</si>
  <si>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</si>
  <si>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</si>
  <si>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</si>
  <si>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</si>
  <si>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</si>
  <si>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</si>
  <si>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</si>
  <si>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</si>
  <si>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</si>
  <si>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</si>
  <si>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</si>
  <si>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</si>
  <si>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</si>
  <si>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</si>
  <si>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</si>
  <si>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</si>
  <si>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</si>
  <si>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</si>
  <si>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</si>
  <si>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</si>
  <si>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</si>
  <si>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</si>
  <si>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</si>
  <si>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</si>
  <si>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</si>
  <si>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</si>
  <si>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DEL 1 AL 31 DE ENERO 2025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</si>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</sst>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8</xdr:col>
      <xdr:colOff>323850</xdr:colOff>
      <xdr:row>6</xdr:row>
      <xdr:rowOff>19050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32" zoomScaleNormal="100" workbookViewId="0">
      <pane xSplit="1" topLeftCell="B1" activePane="topRight" state="frozen"/>
      <selection pane="topRight" activeCell="A63" sqref="A63"/>
    </sheetView>
  </sheetViews>
  <sheetFormatPr baseColWidth="10" defaultColWidth="9.140625" defaultRowHeight="15" x14ac:dyDescent="0.25"/>
  <cols>
    <col min="1" max="1" width="79.28515625" bestFit="1" customWidth="1"/>
    <col min="2" max="2" width="26.7109375" customWidth="1"/>
    <col min="3" max="3" width="17.85546875" customWidth="1"/>
    <col min="4" max="4" width="19.140625" customWidth="1"/>
    <col min="5" max="5" width="17.5703125" bestFit="1" customWidth="1"/>
    <col min="12" max="12" width="13.7109375" bestFit="1" customWidth="1"/>
    <col min="14" max="14" width="13.85546875" bestFit="1" customWidth="1"/>
    <col min="15" max="15" width="12.28515625" bestFit="1" customWidth="1"/>
    <col min="16" max="16" width="13.85546875" customWidth="1"/>
  </cols>
  <sheetData>
    <row r="6" spans="1:16" ht="42" customHeight="1" x14ac:dyDescent="0.25">
      <c r="A6" s="23"/>
      <c r="B6" s="23"/>
      <c r="C6" s="23"/>
      <c r="E6" s="6"/>
    </row>
    <row r="7" spans="1:16" ht="30" customHeight="1" x14ac:dyDescent="0.25">
      <c r="A7" s="24" t="s">
        <v>55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8.75" x14ac:dyDescent="0.25">
      <c r="A8" s="25" t="s">
        <v>53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26" t="s">
        <v>54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1.5" x14ac:dyDescent="0.25">
      <c r="A10" s="4" t="s">
        <v>0</v>
      </c>
      <c r="B10" s="5" t="s">
        <v>48</v>
      </c>
      <c r="C10" s="5" t="s">
        <v>34</v>
      </c>
      <c r="D10" s="27" t="s">
        <v>56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5.75" x14ac:dyDescent="0.25">
      <c r="A11" s="4"/>
      <c r="B11" s="5"/>
      <c r="C11" s="5"/>
      <c r="D11" s="28" t="s">
        <v>57</v>
      </c>
      <c r="E11" s="28" t="s">
        <v>58</v>
      </c>
      <c r="F11" s="28" t="s">
        <v>59</v>
      </c>
      <c r="G11" s="28" t="s">
        <v>60</v>
      </c>
      <c r="H11" s="28" t="s">
        <v>61</v>
      </c>
      <c r="I11" s="28" t="s">
        <v>62</v>
      </c>
      <c r="J11" s="28" t="s">
        <v>63</v>
      </c>
      <c r="K11" s="28" t="s">
        <v>64</v>
      </c>
      <c r="L11" s="28" t="s">
        <v>65</v>
      </c>
      <c r="M11" s="28" t="s">
        <v>66</v>
      </c>
      <c r="N11" s="28" t="s">
        <v>67</v>
      </c>
      <c r="O11" s="28" t="s">
        <v>68</v>
      </c>
      <c r="P11" s="29" t="s">
        <v>69</v>
      </c>
    </row>
    <row r="12" spans="1:16" x14ac:dyDescent="0.25">
      <c r="A12" s="1" t="s">
        <v>1</v>
      </c>
      <c r="B12" s="7"/>
      <c r="C12" s="7"/>
    </row>
    <row r="13" spans="1:16" s="36" customFormat="1" x14ac:dyDescent="0.25">
      <c r="A13" s="30" t="s">
        <v>2</v>
      </c>
      <c r="B13" s="31">
        <f>+B14+B15+B16+B17+B18</f>
        <v>8618176</v>
      </c>
      <c r="C13" s="31">
        <f>+C14+C15+C16+C17+C18</f>
        <v>8618176</v>
      </c>
      <c r="D13" s="35">
        <f>SUM(D14:D18)</f>
        <v>335490.77</v>
      </c>
      <c r="E13" s="35">
        <f t="shared" ref="E13:P13" si="0">SUM(E14:E18)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5">
        <f t="shared" si="0"/>
        <v>0</v>
      </c>
      <c r="P13" s="35">
        <f>SUM(D14:O18)</f>
        <v>335490.77</v>
      </c>
    </row>
    <row r="14" spans="1:16" x14ac:dyDescent="0.25">
      <c r="A14" s="2" t="s">
        <v>3</v>
      </c>
      <c r="B14" s="12">
        <v>6900000</v>
      </c>
      <c r="C14" s="12">
        <v>6900000</v>
      </c>
      <c r="D14" s="16">
        <v>291500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>SUM(D14:O14)</f>
        <v>291500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235176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>SUM(D18:O18)</f>
        <v>43990.77</v>
      </c>
    </row>
    <row r="19" spans="1:16" s="36" customFormat="1" x14ac:dyDescent="0.25">
      <c r="A19" s="30" t="s">
        <v>7</v>
      </c>
      <c r="B19" s="32">
        <f>+B20+B21+B22+B23+B24+B25+B26+B27+B28</f>
        <v>4341350</v>
      </c>
      <c r="C19" s="32">
        <f>+C20+C21+C22+C23+C24+C25+C26+C27+C28</f>
        <v>4341350</v>
      </c>
      <c r="D19" s="35">
        <f>SUM(D20:D28)</f>
        <v>0</v>
      </c>
      <c r="E19" s="35">
        <f t="shared" ref="E19:P34" si="1">SUM(E20:E24)</f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>SUM(D19:O19)</f>
        <v>0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100850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1115500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36" customFormat="1" x14ac:dyDescent="0.25">
      <c r="A29" s="30" t="s">
        <v>16</v>
      </c>
      <c r="B29" s="32">
        <f>+B30+B31+B32+B33+B34+B35+B36+B37+B38</f>
        <v>1910798</v>
      </c>
      <c r="C29" s="32">
        <f>+C30+C31+C32+C33+C34+C35+C36+C37+C38</f>
        <v>2110798</v>
      </c>
      <c r="D29" s="35">
        <f>SUM(D30:D38)</f>
        <v>0</v>
      </c>
      <c r="E29" s="35">
        <f t="shared" ref="E29:P38" si="2">SUM(E30:E34)</f>
        <v>0</v>
      </c>
      <c r="F29" s="35">
        <f t="shared" si="2"/>
        <v>0</v>
      </c>
      <c r="G29" s="35">
        <f t="shared" si="2"/>
        <v>0</v>
      </c>
      <c r="H29" s="35">
        <f t="shared" si="2"/>
        <v>0</v>
      </c>
      <c r="I29" s="35">
        <f t="shared" si="2"/>
        <v>0</v>
      </c>
      <c r="J29" s="35">
        <f t="shared" si="2"/>
        <v>0</v>
      </c>
      <c r="K29" s="35">
        <f t="shared" si="2"/>
        <v>0</v>
      </c>
      <c r="L29" s="35">
        <f t="shared" si="2"/>
        <v>0</v>
      </c>
      <c r="M29" s="35">
        <f t="shared" si="2"/>
        <v>0</v>
      </c>
      <c r="N29" s="35">
        <f t="shared" si="2"/>
        <v>0</v>
      </c>
      <c r="O29" s="35">
        <f t="shared" si="2"/>
        <v>0</v>
      </c>
      <c r="P29" s="35">
        <f>SUM(D30:O34)</f>
        <v>0</v>
      </c>
    </row>
    <row r="30" spans="1:16" x14ac:dyDescent="0.25">
      <c r="A30" s="2" t="s">
        <v>17</v>
      </c>
      <c r="B30" s="12">
        <v>195498</v>
      </c>
      <c r="C30" s="12">
        <v>195498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9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9"/>
    </row>
    <row r="32" spans="1:16" x14ac:dyDescent="0.25">
      <c r="A32" s="2" t="s">
        <v>19</v>
      </c>
      <c r="B32" s="12">
        <v>150000</v>
      </c>
      <c r="C32" s="12">
        <v>150000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9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9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9"/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9"/>
    </row>
    <row r="36" spans="1:16" x14ac:dyDescent="0.25">
      <c r="A36" s="2" t="s">
        <v>23</v>
      </c>
      <c r="B36" s="12">
        <v>552400</v>
      </c>
      <c r="C36" s="12">
        <v>752400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9"/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9"/>
    </row>
    <row r="38" spans="1:16" x14ac:dyDescent="0.25">
      <c r="A38" s="2" t="s">
        <v>24</v>
      </c>
      <c r="B38" s="12">
        <v>862900</v>
      </c>
      <c r="C38" s="12">
        <v>862900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9"/>
    </row>
    <row r="39" spans="1:16" s="36" customFormat="1" x14ac:dyDescent="0.25">
      <c r="A39" s="30" t="s">
        <v>25</v>
      </c>
      <c r="B39" s="32">
        <f>SUM(B40:B40)</f>
        <v>5050550</v>
      </c>
      <c r="C39" s="33">
        <f>SUM(C40:C40)</f>
        <v>5050550</v>
      </c>
      <c r="D39" s="35">
        <f>SUM(D40:D44)</f>
        <v>400000</v>
      </c>
      <c r="E39" s="35">
        <f t="shared" ref="E39:P39" si="3">SUM(E40:E44)</f>
        <v>0</v>
      </c>
      <c r="F39" s="35">
        <f t="shared" si="3"/>
        <v>0</v>
      </c>
      <c r="G39" s="35">
        <f t="shared" si="3"/>
        <v>0</v>
      </c>
      <c r="H39" s="35">
        <f t="shared" si="3"/>
        <v>0</v>
      </c>
      <c r="I39" s="35">
        <f t="shared" si="3"/>
        <v>0</v>
      </c>
      <c r="J39" s="35">
        <f t="shared" si="3"/>
        <v>0</v>
      </c>
      <c r="K39" s="35">
        <f t="shared" si="3"/>
        <v>0</v>
      </c>
      <c r="L39" s="35">
        <f t="shared" si="3"/>
        <v>0</v>
      </c>
      <c r="M39" s="35">
        <f t="shared" si="3"/>
        <v>0</v>
      </c>
      <c r="N39" s="35">
        <f t="shared" si="3"/>
        <v>0</v>
      </c>
      <c r="O39" s="35">
        <f t="shared" si="3"/>
        <v>0</v>
      </c>
      <c r="P39" s="35">
        <f t="shared" si="3"/>
        <v>400000</v>
      </c>
    </row>
    <row r="40" spans="1:16" x14ac:dyDescent="0.25">
      <c r="A40" s="2" t="s">
        <v>26</v>
      </c>
      <c r="B40" s="11">
        <v>5050550</v>
      </c>
      <c r="C40" s="11">
        <v>5050550</v>
      </c>
      <c r="D40" s="16">
        <v>400000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>
        <f>SUM(D40:O40)</f>
        <v>400000</v>
      </c>
    </row>
    <row r="41" spans="1:16" x14ac:dyDescent="0.25">
      <c r="A41" s="30" t="s">
        <v>27</v>
      </c>
      <c r="B41" s="32">
        <f>+B42+B43+B44+B45+B46+B47+B48+B49+B50</f>
        <v>500800</v>
      </c>
      <c r="C41" s="32">
        <f>+C42+C43+C44+C45+C46+C47+C48+C49+C50</f>
        <v>300800</v>
      </c>
      <c r="D41" s="34">
        <f>SUM(D42:D50)</f>
        <v>0</v>
      </c>
      <c r="E41" s="34">
        <f t="shared" ref="E41:P51" si="4">SUM(E42:E46)</f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0</v>
      </c>
      <c r="M41" s="34">
        <f t="shared" si="4"/>
        <v>0</v>
      </c>
      <c r="N41" s="34">
        <f t="shared" si="4"/>
        <v>0</v>
      </c>
      <c r="O41" s="34">
        <f t="shared" si="4"/>
        <v>0</v>
      </c>
      <c r="P41" s="34">
        <f t="shared" si="4"/>
        <v>0</v>
      </c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8">
        <f t="shared" si="4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8">
        <f t="shared" si="4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8">
        <f t="shared" si="4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8">
        <f t="shared" si="4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8">
        <f t="shared" si="4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8">
        <f t="shared" si="4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8">
        <f t="shared" si="4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8">
        <f t="shared" si="4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8">
        <f t="shared" si="4"/>
        <v>0</v>
      </c>
    </row>
    <row r="51" spans="1:16" x14ac:dyDescent="0.25">
      <c r="A51" s="30" t="s">
        <v>41</v>
      </c>
      <c r="B51" s="32">
        <f>SUM(B52:B52)</f>
        <v>0</v>
      </c>
      <c r="C51" s="32">
        <f>+C52+C53+C54+C55</f>
        <v>0</v>
      </c>
      <c r="D51" s="34">
        <f>SUM(D52:D55)</f>
        <v>0</v>
      </c>
      <c r="E51" s="34">
        <f t="shared" ref="E51:P51" si="5">SUM(E52:E55)</f>
        <v>0</v>
      </c>
      <c r="F51" s="34">
        <f t="shared" si="5"/>
        <v>0</v>
      </c>
      <c r="G51" s="34">
        <f t="shared" si="5"/>
        <v>0</v>
      </c>
      <c r="H51" s="34">
        <f t="shared" si="5"/>
        <v>0</v>
      </c>
      <c r="I51" s="34">
        <f t="shared" si="5"/>
        <v>0</v>
      </c>
      <c r="J51" s="34">
        <f t="shared" si="5"/>
        <v>0</v>
      </c>
      <c r="K51" s="34">
        <f t="shared" si="5"/>
        <v>0</v>
      </c>
      <c r="L51" s="34">
        <f t="shared" si="5"/>
        <v>0</v>
      </c>
      <c r="M51" s="34">
        <f t="shared" si="5"/>
        <v>0</v>
      </c>
      <c r="N51" s="34">
        <f t="shared" si="5"/>
        <v>0</v>
      </c>
      <c r="O51" s="34">
        <f t="shared" si="5"/>
        <v>0</v>
      </c>
      <c r="P51" s="34">
        <f>SUM(P52:P55)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70</v>
      </c>
      <c r="B56" s="10">
        <f>B13+B19+B29+B39+B41+B51</f>
        <v>20421674</v>
      </c>
      <c r="C56" s="10">
        <f>C13+C19+C29+C39+C41+C51</f>
        <v>20421674</v>
      </c>
      <c r="D56" s="10">
        <f>D13+D19++D29+D39+D41+D51</f>
        <v>735490.77</v>
      </c>
      <c r="E56" s="10">
        <f t="shared" ref="D56:O56" si="6">E13+E19+E29+E39+E41+E51</f>
        <v>0</v>
      </c>
      <c r="F56" s="10">
        <f t="shared" si="6"/>
        <v>0</v>
      </c>
      <c r="G56" s="10">
        <f t="shared" si="6"/>
        <v>0</v>
      </c>
      <c r="H56" s="10">
        <f t="shared" si="6"/>
        <v>0</v>
      </c>
      <c r="I56" s="10">
        <f t="shared" si="6"/>
        <v>0</v>
      </c>
      <c r="J56" s="10">
        <f t="shared" si="6"/>
        <v>0</v>
      </c>
      <c r="K56" s="10">
        <f t="shared" si="6"/>
        <v>0</v>
      </c>
      <c r="L56" s="10">
        <f t="shared" si="6"/>
        <v>0</v>
      </c>
      <c r="M56" s="10">
        <f t="shared" si="6"/>
        <v>0</v>
      </c>
      <c r="N56" s="10">
        <f t="shared" si="6"/>
        <v>0</v>
      </c>
      <c r="O56" s="10">
        <f t="shared" si="6"/>
        <v>0</v>
      </c>
      <c r="P56" s="37">
        <f>P13+P19+P29+P39+P41+P51</f>
        <v>735490.77</v>
      </c>
    </row>
    <row r="57" spans="1:16" x14ac:dyDescent="0.25">
      <c r="B57" s="11"/>
      <c r="C57" s="16"/>
    </row>
    <row r="58" spans="1:16" ht="15" customHeight="1" x14ac:dyDescent="0.25">
      <c r="A58" s="40" t="s">
        <v>71</v>
      </c>
      <c r="B58" s="40"/>
      <c r="C58" s="16"/>
    </row>
    <row r="59" spans="1:16" ht="15" customHeight="1" x14ac:dyDescent="0.25">
      <c r="A59" s="40" t="s">
        <v>72</v>
      </c>
      <c r="B59" s="40"/>
      <c r="C59" s="16"/>
    </row>
    <row r="60" spans="1:16" ht="15" customHeight="1" x14ac:dyDescent="0.25">
      <c r="A60" s="40" t="s">
        <v>73</v>
      </c>
      <c r="B60" s="40"/>
      <c r="C60" s="16"/>
    </row>
    <row r="61" spans="1:16" x14ac:dyDescent="0.25">
      <c r="A61" s="41"/>
      <c r="B61" s="41"/>
      <c r="C61" s="16"/>
    </row>
    <row r="62" spans="1:16" x14ac:dyDescent="0.25">
      <c r="A62" s="17"/>
      <c r="B62" s="18"/>
      <c r="C62" s="8"/>
    </row>
    <row r="63" spans="1:16" x14ac:dyDescent="0.25">
      <c r="A63" s="6" t="s">
        <v>50</v>
      </c>
      <c r="B63" s="11" t="s">
        <v>51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20"/>
      <c r="H65" s="21"/>
    </row>
    <row r="66" spans="1:8" x14ac:dyDescent="0.25">
      <c r="A66" s="19"/>
      <c r="B66" s="13"/>
      <c r="C66" s="19"/>
      <c r="D66" s="9"/>
      <c r="E66" s="9"/>
      <c r="F66" s="14"/>
      <c r="G66" s="20"/>
      <c r="H66" s="22"/>
    </row>
    <row r="67" spans="1:8" x14ac:dyDescent="0.25">
      <c r="A67" s="42" t="s">
        <v>49</v>
      </c>
      <c r="B67" s="43" t="s">
        <v>46</v>
      </c>
      <c r="D67" s="20"/>
      <c r="E67" s="22"/>
      <c r="F67" s="9"/>
      <c r="G67" s="9"/>
      <c r="H67" s="9"/>
    </row>
    <row r="68" spans="1:8" x14ac:dyDescent="0.25">
      <c r="A68" s="14" t="s">
        <v>52</v>
      </c>
      <c r="B68" s="14" t="s">
        <v>47</v>
      </c>
    </row>
    <row r="69" spans="1:8" x14ac:dyDescent="0.25">
      <c r="A69" s="40"/>
      <c r="B69" s="40"/>
    </row>
  </sheetData>
  <mergeCells count="12">
    <mergeCell ref="A69:B69"/>
    <mergeCell ref="G65:H65"/>
    <mergeCell ref="G66:H66"/>
    <mergeCell ref="D67:E67"/>
    <mergeCell ref="A6:C6"/>
    <mergeCell ref="A7:P7"/>
    <mergeCell ref="A8:P8"/>
    <mergeCell ref="A9:P9"/>
    <mergeCell ref="D10:P10"/>
    <mergeCell ref="A58:B58"/>
    <mergeCell ref="A59:B59"/>
    <mergeCell ref="A60:B6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2025-02-10T19:50:02Z</cp:lastPrinted>
  <dcterms:created xsi:type="dcterms:W3CDTF">2018-04-17T18:57:16Z</dcterms:created>
  <dcterms:modified xsi:type="dcterms:W3CDTF">2025-02-10T20:16:20Z</dcterms:modified>
</cp:coreProperties>
</file>