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2" l="1"/>
  <c r="K60" i="2"/>
  <c r="N60" i="2"/>
  <c r="P24" i="2"/>
  <c r="P18" i="2"/>
  <c r="M43" i="2" l="1"/>
  <c r="N43" i="2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C43" i="2"/>
  <c r="F43" i="2"/>
  <c r="G43" i="2"/>
  <c r="H43" i="2"/>
  <c r="K43" i="2"/>
  <c r="C33" i="2"/>
  <c r="H33" i="2"/>
  <c r="I33" i="2"/>
  <c r="K33" i="2"/>
  <c r="M33" i="2"/>
  <c r="O33" i="2"/>
  <c r="C23" i="2"/>
  <c r="E23" i="2"/>
  <c r="F23" i="2"/>
  <c r="G23" i="2"/>
  <c r="H23" i="2"/>
  <c r="I23" i="2"/>
  <c r="J23" i="2"/>
  <c r="K23" i="2"/>
  <c r="L23" i="2"/>
  <c r="M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D60" i="2" l="1"/>
  <c r="L60" i="2"/>
  <c r="I60" i="2"/>
  <c r="G60" i="2"/>
  <c r="F60" i="2"/>
  <c r="H60" i="2"/>
  <c r="E60" i="2"/>
  <c r="J60" i="2"/>
  <c r="O60" i="2"/>
  <c r="C60" i="2"/>
  <c r="B60" i="2"/>
  <c r="P47" i="2"/>
  <c r="P48" i="2"/>
  <c r="P49" i="2"/>
  <c r="P50" i="2"/>
  <c r="P51" i="2"/>
  <c r="P52" i="2"/>
  <c r="P53" i="2"/>
  <c r="P54" i="2"/>
  <c r="P56" i="2"/>
  <c r="P57" i="2"/>
  <c r="P58" i="2"/>
  <c r="P59" i="2"/>
  <c r="P55" i="2" l="1"/>
  <c r="P22" i="2"/>
  <c r="P31" i="2"/>
  <c r="P25" i="2"/>
  <c r="P42" i="2"/>
  <c r="P40" i="2"/>
  <c r="P36" i="2"/>
  <c r="P34" i="2"/>
  <c r="P30" i="2"/>
  <c r="P28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<sst xmlns="http://schemas.openxmlformats.org/spreadsheetml/2006/main" count="68" uniqueCount="68">
  <si>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</si>
  <si>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</si>
  <si>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</si>
  <si>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</si>
  <si>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</si>
  <si>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</si>
  <si>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</si>
  <si>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</si>
  <si>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</si>
  <si>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</si>
  <si>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</si>
  <si>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</si>
  <si>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</si>
  <si>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</si>
  <si>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</si>
  <si>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</si>
  <si>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</si>
  <si>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</si>
  <si>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</si>
  <si>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</si>
  <si>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</si>
  <si>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</si>
  <si>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</si>
  <si>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</si>
  <si>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</si>
  <si>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</si>
  <si>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</si>
  <si>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</si>
  <si>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</si>
  <si>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</si>
  <si>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</si>
  <si>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</si>
  <si>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</si>
  <si>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</si>
  <si>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</si>
  <si>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</si>
  <si>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</si>
  <si>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</si>
  <si>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</si>
  <si>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</si>
  <si>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</si>
  <si>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</si>
  <si>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</si>
  <si>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</si>
  <si>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</si>
  <si>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</si>
  <si>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</si>
  <si>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</si>
  <si>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</si>
  <si>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</si>
  <si>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</si>
  <si>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</si>
  <si>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</si>
  <si>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</si>
  <si>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</si>
  <si>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</si>
  <si>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</si>
  <si>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</si>
  <si>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</si>
  <si>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</si>
  <si>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</si>
  <si>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</si>
  <si>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</si>
  <si>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</si>
  <si>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</si>
  <si>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</si>
  <si>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 CRISTOBAL</t>
  </si>
  <si>
    <t>DEL 1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</si>
</sst>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0" borderId="0" xfId="0" applyNumberFormat="1" applyFont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6" borderId="0" xfId="0" applyFont="1" applyFill="1" applyBorder="1" applyAlignment="1">
      <alignment horizontal="left" inden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  <xf numFmtId="4" fontId="12" fillId="0" borderId="0" xfId="0" applyNumberFormat="1" applyFont="1" applyBorder="1"/>
    <xf numFmtId="4" fontId="12" fillId="6" borderId="0" xfId="1" applyNumberFormat="1" applyFont="1" applyFill="1" applyBorder="1" applyAlignment="1">
      <alignment vertical="center" wrapText="1"/>
    </xf>
    <xf numFmtId="4" fontId="8" fillId="0" borderId="0" xfId="0" applyNumberFormat="1" applyFont="1" applyBorder="1" applyAlignment="1">
      <alignment horizontal="right" vertical="top"/>
    </xf>
    <xf numFmtId="4" fontId="7" fillId="2" borderId="0" xfId="1" applyNumberFormat="1" applyFont="1" applyFill="1" applyBorder="1"/>
    <xf numFmtId="4" fontId="7" fillId="0" borderId="0" xfId="1" applyNumberFormat="1" applyFont="1" applyBorder="1"/>
    <xf numFmtId="4" fontId="7" fillId="3" borderId="0" xfId="0" applyNumberFormat="1" applyFont="1" applyFill="1" applyBorder="1"/>
    <xf numFmtId="4" fontId="8" fillId="2" borderId="0" xfId="0" applyNumberFormat="1" applyFont="1" applyFill="1" applyBorder="1" applyAlignment="1">
      <alignment horizontal="right" vertical="top"/>
    </xf>
    <xf numFmtId="4" fontId="7" fillId="0" borderId="0" xfId="0" applyNumberFormat="1" applyFont="1" applyBorder="1" applyAlignment="1"/>
    <xf numFmtId="4" fontId="12" fillId="6" borderId="0" xfId="0" applyNumberFormat="1" applyFont="1" applyFill="1" applyBorder="1" applyAlignment="1">
      <alignment vertical="center" wrapText="1"/>
    </xf>
    <xf numFmtId="4" fontId="8" fillId="0" borderId="0" xfId="0" applyNumberFormat="1" applyFont="1" applyBorder="1" applyAlignment="1">
      <alignment vertical="top"/>
    </xf>
    <xf numFmtId="4" fontId="8" fillId="2" borderId="0" xfId="0" applyNumberFormat="1" applyFont="1" applyFill="1" applyBorder="1" applyAlignment="1">
      <alignment vertical="top"/>
    </xf>
    <xf numFmtId="4" fontId="8" fillId="0" borderId="0" xfId="0" applyNumberFormat="1" applyFont="1" applyBorder="1" applyAlignment="1">
      <alignment horizontal="left" vertical="top"/>
    </xf>
    <xf numFmtId="4" fontId="7" fillId="2" borderId="0" xfId="1" applyNumberFormat="1" applyFont="1" applyFill="1" applyBorder="1" applyAlignment="1">
      <alignment vertical="top"/>
    </xf>
    <xf numFmtId="4" fontId="7" fillId="0" borderId="0" xfId="1" applyNumberFormat="1" applyFont="1" applyBorder="1" applyAlignment="1">
      <alignment vertical="top"/>
    </xf>
    <xf numFmtId="4" fontId="10" fillId="8" borderId="0" xfId="1" applyNumberFormat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1240234</xdr:colOff>
      <xdr:row>0</xdr:row>
      <xdr:rowOff>59531</xdr:rowOff>
    </xdr:from>
    <xdr:to>
      <xdr:col>8</xdr:col>
      <xdr:colOff>926703</xdr:colOff>
      <xdr:row>8</xdr:row>
      <xdr:rowOff>186530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4531" y="59531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topLeftCell="A16" zoomScale="75" zoomScaleNormal="75" workbookViewId="0">
      <pane xSplit="1" topLeftCell="B1" activePane="topRight" state="frozen"/>
      <selection activeCell="A10" sqref="A10"/>
      <selection pane="topRight" activeCell="R30" sqref="R3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6" width="17.5703125" style="3" customWidth="1"/>
    <col min="7" max="7" width="14.28515625" style="3" customWidth="1"/>
    <col min="8" max="8" width="15.85546875" style="3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5.5703125" style="3" customWidth="1"/>
    <col min="14" max="14" width="15.85546875" style="3" bestFit="1" customWidth="1"/>
    <col min="15" max="15" width="15.7109375" style="3" customWidth="1"/>
    <col min="16" max="16" width="17.42578125" style="1" customWidth="1"/>
    <col min="17" max="16384" width="11.42578125" style="1"/>
  </cols>
  <sheetData>
    <row r="6" spans="1:16" ht="28.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8.75" x14ac:dyDescent="0.25">
      <c r="A7" s="33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 ht="15.75" customHeight="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5.75" customHeight="1" x14ac:dyDescent="0.25">
      <c r="A9" s="33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5.75" customHeight="1" x14ac:dyDescent="0.25">
      <c r="A10" s="33" t="s">
        <v>66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.75" customHeight="1" x14ac:dyDescent="0.25">
      <c r="A11" s="38" t="s">
        <v>63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15.75" customHeight="1" x14ac:dyDescent="0.25">
      <c r="A12" s="40" t="s">
        <v>67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5" customFormat="1" ht="25.5" customHeight="1" x14ac:dyDescent="0.3">
      <c r="A14" s="36" t="s">
        <v>45</v>
      </c>
      <c r="B14" s="37" t="s">
        <v>60</v>
      </c>
      <c r="C14" s="37" t="s">
        <v>64</v>
      </c>
      <c r="D14" s="42" t="s">
        <v>59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s="25" customFormat="1" ht="17.25" x14ac:dyDescent="0.3">
      <c r="A15" s="36"/>
      <c r="B15" s="37"/>
      <c r="C15" s="37"/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  <c r="M15" s="26" t="s">
        <v>56</v>
      </c>
      <c r="N15" s="26" t="s">
        <v>57</v>
      </c>
      <c r="O15" s="26" t="s">
        <v>58</v>
      </c>
      <c r="P15" s="27" t="s">
        <v>46</v>
      </c>
    </row>
    <row r="16" spans="1:16" s="25" customFormat="1" ht="17.25" x14ac:dyDescent="0.3">
      <c r="A16" s="28" t="s">
        <v>0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spans="1:16" s="25" customFormat="1" ht="17.25" x14ac:dyDescent="0.3">
      <c r="A17" s="29" t="s">
        <v>1</v>
      </c>
      <c r="B17" s="44">
        <f>SUM(B18:B22)</f>
        <v>8164069</v>
      </c>
      <c r="C17" s="44">
        <f t="shared" ref="C17:P17" si="0">SUM(C18:C22)</f>
        <v>8618175.4800000004</v>
      </c>
      <c r="D17" s="44">
        <f t="shared" si="0"/>
        <v>361999.25</v>
      </c>
      <c r="E17" s="44">
        <f t="shared" si="0"/>
        <v>362030.47</v>
      </c>
      <c r="F17" s="44">
        <f t="shared" si="0"/>
        <v>477420.47</v>
      </c>
      <c r="G17" s="44">
        <f t="shared" si="0"/>
        <v>419725.47</v>
      </c>
      <c r="H17" s="44">
        <f t="shared" si="0"/>
        <v>419725.47</v>
      </c>
      <c r="I17" s="44">
        <f t="shared" si="0"/>
        <v>419725.47</v>
      </c>
      <c r="J17" s="44">
        <f t="shared" si="0"/>
        <v>419725.47</v>
      </c>
      <c r="K17" s="44">
        <f t="shared" si="0"/>
        <v>419725.47</v>
      </c>
      <c r="L17" s="44">
        <f t="shared" si="0"/>
        <v>419725.47</v>
      </c>
      <c r="M17" s="44">
        <f t="shared" si="0"/>
        <v>358568.77</v>
      </c>
      <c r="N17" s="44">
        <f t="shared" si="0"/>
        <v>636740.77</v>
      </c>
      <c r="O17" s="44">
        <f t="shared" si="0"/>
        <v>335490.77</v>
      </c>
      <c r="P17" s="44">
        <f t="shared" si="0"/>
        <v>5050603.32</v>
      </c>
    </row>
    <row r="18" spans="1:16" s="10" customFormat="1" ht="15.75" x14ac:dyDescent="0.25">
      <c r="A18" s="11" t="s">
        <v>2</v>
      </c>
      <c r="B18" s="13">
        <v>7552681</v>
      </c>
      <c r="C18" s="13">
        <v>7552681</v>
      </c>
      <c r="D18" s="13">
        <v>314500</v>
      </c>
      <c r="E18" s="18">
        <v>314500</v>
      </c>
      <c r="F18" s="18">
        <v>414500</v>
      </c>
      <c r="G18" s="45">
        <v>364500</v>
      </c>
      <c r="H18" s="13">
        <v>364500</v>
      </c>
      <c r="I18" s="46">
        <v>364500</v>
      </c>
      <c r="J18" s="47">
        <v>364500</v>
      </c>
      <c r="K18" s="47">
        <v>364500</v>
      </c>
      <c r="L18" s="18">
        <v>364500</v>
      </c>
      <c r="M18" s="18">
        <v>311500</v>
      </c>
      <c r="N18" s="18">
        <v>592750</v>
      </c>
      <c r="O18" s="18">
        <v>291500</v>
      </c>
      <c r="P18" s="48">
        <f>SUM(D18:O18)</f>
        <v>4426250</v>
      </c>
    </row>
    <row r="19" spans="1:16" s="10" customFormat="1" ht="15.75" x14ac:dyDescent="0.25">
      <c r="A19" s="11" t="s">
        <v>3</v>
      </c>
      <c r="B19" s="13"/>
      <c r="C19" s="13"/>
      <c r="D19" s="13"/>
      <c r="E19" s="18"/>
      <c r="F19" s="18"/>
      <c r="G19" s="45"/>
      <c r="H19" s="49"/>
      <c r="I19" s="46"/>
      <c r="J19" s="47"/>
      <c r="K19" s="47"/>
      <c r="L19" s="18"/>
      <c r="M19" s="18"/>
      <c r="N19" s="18"/>
      <c r="O19" s="18"/>
      <c r="P19" s="48"/>
    </row>
    <row r="20" spans="1:16" s="10" customFormat="1" ht="15.75" x14ac:dyDescent="0.25">
      <c r="A20" s="11" t="s">
        <v>4</v>
      </c>
      <c r="B20" s="13"/>
      <c r="C20" s="13"/>
      <c r="D20" s="18"/>
      <c r="E20" s="18"/>
      <c r="F20" s="18"/>
      <c r="G20" s="18"/>
      <c r="H20" s="18"/>
      <c r="I20" s="18"/>
      <c r="J20" s="18"/>
      <c r="K20" s="47"/>
      <c r="L20" s="18"/>
      <c r="M20" s="18"/>
      <c r="N20" s="18"/>
      <c r="O20" s="18"/>
      <c r="P20" s="48"/>
    </row>
    <row r="21" spans="1:16" s="10" customFormat="1" ht="15.75" x14ac:dyDescent="0.25">
      <c r="A21" s="11" t="s">
        <v>5</v>
      </c>
      <c r="B21" s="47"/>
      <c r="C21" s="47"/>
      <c r="D21" s="18"/>
      <c r="E21" s="18"/>
      <c r="F21" s="18"/>
      <c r="G21" s="18"/>
      <c r="H21" s="18"/>
      <c r="I21" s="18"/>
      <c r="J21" s="18"/>
      <c r="K21" s="50"/>
      <c r="L21" s="18"/>
      <c r="M21" s="18"/>
      <c r="N21" s="18"/>
      <c r="O21" s="18"/>
      <c r="P21" s="48"/>
    </row>
    <row r="22" spans="1:16" s="10" customFormat="1" ht="15.75" x14ac:dyDescent="0.25">
      <c r="A22" s="11" t="s">
        <v>6</v>
      </c>
      <c r="B22" s="47">
        <v>611388</v>
      </c>
      <c r="C22" s="47">
        <v>1065494.48</v>
      </c>
      <c r="D22" s="13">
        <v>47499.25</v>
      </c>
      <c r="E22" s="18">
        <v>47530.47</v>
      </c>
      <c r="F22" s="18">
        <v>62920.47</v>
      </c>
      <c r="G22" s="45">
        <v>55225.47</v>
      </c>
      <c r="H22" s="49">
        <v>55225.47</v>
      </c>
      <c r="I22" s="46">
        <v>55225.47</v>
      </c>
      <c r="J22" s="47">
        <v>55225.47</v>
      </c>
      <c r="K22" s="47">
        <v>55225.47</v>
      </c>
      <c r="L22" s="18">
        <v>55225.47</v>
      </c>
      <c r="M22" s="18">
        <v>47068.77</v>
      </c>
      <c r="N22" s="18">
        <v>43990.77</v>
      </c>
      <c r="O22" s="18">
        <v>43990.77</v>
      </c>
      <c r="P22" s="48">
        <f t="shared" ref="P18:P59" si="1">SUM(D22:O22)</f>
        <v>624353.31999999995</v>
      </c>
    </row>
    <row r="23" spans="1:16" s="25" customFormat="1" ht="17.25" x14ac:dyDescent="0.3">
      <c r="A23" s="29" t="s">
        <v>7</v>
      </c>
      <c r="B23" s="51">
        <f>SUM(B24:B32)</f>
        <v>3692238</v>
      </c>
      <c r="C23" s="51">
        <f t="shared" ref="C23:P23" si="2">SUM(C24:C32)</f>
        <v>2271438</v>
      </c>
      <c r="D23" s="51"/>
      <c r="E23" s="51">
        <f t="shared" si="2"/>
        <v>165194.93</v>
      </c>
      <c r="F23" s="51">
        <f t="shared" si="2"/>
        <v>40906.19</v>
      </c>
      <c r="G23" s="51">
        <f t="shared" si="2"/>
        <v>108889.07</v>
      </c>
      <c r="H23" s="51">
        <f t="shared" si="2"/>
        <v>91880.19</v>
      </c>
      <c r="I23" s="51">
        <f t="shared" si="2"/>
        <v>348658.5</v>
      </c>
      <c r="J23" s="51">
        <f t="shared" si="2"/>
        <v>164980.54</v>
      </c>
      <c r="K23" s="51">
        <f t="shared" si="2"/>
        <v>104449.83</v>
      </c>
      <c r="L23" s="51">
        <f t="shared" si="2"/>
        <v>15158.74</v>
      </c>
      <c r="M23" s="51">
        <f t="shared" si="2"/>
        <v>100639.34000000001</v>
      </c>
      <c r="N23" s="51"/>
      <c r="O23" s="51">
        <f t="shared" si="2"/>
        <v>235387.48</v>
      </c>
      <c r="P23" s="51">
        <f t="shared" si="2"/>
        <v>1376144.81</v>
      </c>
    </row>
    <row r="24" spans="1:16" s="10" customFormat="1" ht="15.75" x14ac:dyDescent="0.25">
      <c r="A24" s="11" t="s">
        <v>8</v>
      </c>
      <c r="B24" s="13">
        <v>1764138</v>
      </c>
      <c r="C24" s="13">
        <v>1772156</v>
      </c>
      <c r="D24" s="13"/>
      <c r="E24" s="18">
        <v>165194.93</v>
      </c>
      <c r="F24" s="18">
        <v>40906.19</v>
      </c>
      <c r="G24" s="45">
        <v>108889.07</v>
      </c>
      <c r="H24" s="49">
        <v>91880.19</v>
      </c>
      <c r="I24" s="46">
        <v>347355.64</v>
      </c>
      <c r="J24" s="47">
        <v>164980.54</v>
      </c>
      <c r="K24" s="46">
        <v>104449.83</v>
      </c>
      <c r="L24" s="18">
        <v>15158.74</v>
      </c>
      <c r="M24" s="18"/>
      <c r="N24" s="18"/>
      <c r="O24" s="18">
        <v>235387.48</v>
      </c>
      <c r="P24" s="48">
        <f>SUM(D24:O24)</f>
        <v>1274202.6100000001</v>
      </c>
    </row>
    <row r="25" spans="1:16" s="10" customFormat="1" ht="15.75" x14ac:dyDescent="0.25">
      <c r="A25" s="11" t="s">
        <v>9</v>
      </c>
      <c r="B25" s="13">
        <v>0</v>
      </c>
      <c r="C25" s="13">
        <v>6500</v>
      </c>
      <c r="D25" s="45"/>
      <c r="E25" s="45"/>
      <c r="F25" s="49"/>
      <c r="G25" s="45"/>
      <c r="H25" s="49"/>
      <c r="I25" s="46"/>
      <c r="J25" s="47"/>
      <c r="K25" s="46"/>
      <c r="L25" s="18"/>
      <c r="M25" s="18">
        <v>6438.14</v>
      </c>
      <c r="N25" s="18"/>
      <c r="O25" s="18"/>
      <c r="P25" s="48">
        <f t="shared" si="1"/>
        <v>6438.14</v>
      </c>
    </row>
    <row r="26" spans="1:16" s="10" customFormat="1" ht="15.75" x14ac:dyDescent="0.25">
      <c r="A26" s="11" t="s">
        <v>10</v>
      </c>
      <c r="B26" s="13">
        <v>0</v>
      </c>
      <c r="C26" s="13">
        <v>0</v>
      </c>
      <c r="D26" s="45"/>
      <c r="E26" s="45"/>
      <c r="F26" s="49"/>
      <c r="G26" s="45"/>
      <c r="H26" s="49"/>
      <c r="I26" s="46"/>
      <c r="J26" s="47"/>
      <c r="K26" s="46"/>
      <c r="L26" s="18"/>
      <c r="M26" s="18"/>
      <c r="N26" s="18"/>
      <c r="O26" s="18"/>
      <c r="P26" s="48"/>
    </row>
    <row r="27" spans="1:16" s="10" customFormat="1" ht="15.75" x14ac:dyDescent="0.25">
      <c r="A27" s="11" t="s">
        <v>11</v>
      </c>
      <c r="B27" s="13">
        <v>0</v>
      </c>
      <c r="C27" s="13">
        <v>0</v>
      </c>
      <c r="D27" s="45"/>
      <c r="E27" s="45"/>
      <c r="F27" s="45"/>
      <c r="G27" s="45"/>
      <c r="H27" s="49"/>
      <c r="I27" s="46"/>
      <c r="J27" s="47"/>
      <c r="K27" s="46"/>
      <c r="L27" s="18"/>
      <c r="M27" s="18"/>
      <c r="N27" s="18"/>
      <c r="O27" s="18"/>
      <c r="P27" s="48"/>
    </row>
    <row r="28" spans="1:16" s="10" customFormat="1" ht="15.75" x14ac:dyDescent="0.25">
      <c r="A28" s="11" t="s">
        <v>12</v>
      </c>
      <c r="B28" s="13">
        <v>644100</v>
      </c>
      <c r="C28" s="13">
        <v>91100</v>
      </c>
      <c r="D28" s="18"/>
      <c r="E28" s="18"/>
      <c r="F28" s="18"/>
      <c r="G28" s="45"/>
      <c r="H28" s="49"/>
      <c r="I28" s="46"/>
      <c r="J28" s="47"/>
      <c r="K28" s="46"/>
      <c r="L28" s="18"/>
      <c r="M28" s="18">
        <v>90456.5</v>
      </c>
      <c r="N28" s="18"/>
      <c r="O28" s="18"/>
      <c r="P28" s="48">
        <f t="shared" si="1"/>
        <v>90456.5</v>
      </c>
    </row>
    <row r="29" spans="1:16" s="10" customFormat="1" ht="15.75" x14ac:dyDescent="0.25">
      <c r="A29" s="11" t="s">
        <v>13</v>
      </c>
      <c r="B29" s="13">
        <v>0</v>
      </c>
      <c r="C29" s="13">
        <v>0</v>
      </c>
      <c r="D29" s="13"/>
      <c r="E29" s="18"/>
      <c r="F29" s="18"/>
      <c r="G29" s="52"/>
      <c r="H29" s="53"/>
      <c r="I29" s="46"/>
      <c r="J29" s="47"/>
      <c r="K29" s="46"/>
      <c r="L29" s="18"/>
      <c r="M29" s="18"/>
      <c r="N29" s="18"/>
      <c r="O29" s="18"/>
      <c r="P29" s="48"/>
    </row>
    <row r="30" spans="1:16" s="10" customFormat="1" ht="15.75" x14ac:dyDescent="0.25">
      <c r="A30" s="11" t="s">
        <v>14</v>
      </c>
      <c r="B30" s="13">
        <v>0</v>
      </c>
      <c r="C30" s="13">
        <v>2682</v>
      </c>
      <c r="D30" s="45"/>
      <c r="E30" s="52"/>
      <c r="F30" s="52"/>
      <c r="G30" s="52"/>
      <c r="H30" s="53"/>
      <c r="I30" s="46"/>
      <c r="J30" s="47"/>
      <c r="K30" s="46"/>
      <c r="L30" s="18"/>
      <c r="M30" s="18">
        <v>2681.35</v>
      </c>
      <c r="N30" s="18"/>
      <c r="O30" s="18"/>
      <c r="P30" s="48">
        <f t="shared" si="1"/>
        <v>2681.35</v>
      </c>
    </row>
    <row r="31" spans="1:16" s="10" customFormat="1" ht="15.75" x14ac:dyDescent="0.25">
      <c r="A31" s="11" t="s">
        <v>15</v>
      </c>
      <c r="B31" s="13">
        <v>1284000</v>
      </c>
      <c r="C31" s="13">
        <v>399000</v>
      </c>
      <c r="D31" s="13"/>
      <c r="E31" s="18"/>
      <c r="F31" s="52"/>
      <c r="G31" s="52"/>
      <c r="H31" s="53"/>
      <c r="I31" s="46">
        <v>1302.8599999999999</v>
      </c>
      <c r="J31" s="47"/>
      <c r="K31" s="46"/>
      <c r="L31" s="18"/>
      <c r="M31" s="18">
        <v>1063.3499999999999</v>
      </c>
      <c r="N31" s="18"/>
      <c r="O31" s="18"/>
      <c r="P31" s="48">
        <f t="shared" si="1"/>
        <v>2366.21</v>
      </c>
    </row>
    <row r="32" spans="1:16" s="10" customFormat="1" ht="15.75" x14ac:dyDescent="0.25">
      <c r="A32" s="11" t="s">
        <v>16</v>
      </c>
      <c r="B32" s="13">
        <v>0</v>
      </c>
      <c r="C32" s="13"/>
      <c r="D32" s="54"/>
      <c r="E32" s="52"/>
      <c r="F32" s="52"/>
      <c r="G32" s="52"/>
      <c r="H32" s="53"/>
      <c r="I32" s="46"/>
      <c r="J32" s="47"/>
      <c r="K32" s="46"/>
      <c r="L32" s="18"/>
      <c r="M32" s="18"/>
      <c r="N32" s="18"/>
      <c r="O32" s="18"/>
      <c r="P32" s="48"/>
    </row>
    <row r="33" spans="1:16" s="25" customFormat="1" ht="17.25" x14ac:dyDescent="0.3">
      <c r="A33" s="29" t="s">
        <v>17</v>
      </c>
      <c r="B33" s="51">
        <f>SUM(B34:B42)</f>
        <v>360000</v>
      </c>
      <c r="C33" s="51">
        <f t="shared" ref="C33:P33" si="3">SUM(C34:C42)</f>
        <v>947800</v>
      </c>
      <c r="D33" s="51"/>
      <c r="E33" s="51"/>
      <c r="F33" s="51"/>
      <c r="G33" s="51"/>
      <c r="H33" s="51">
        <f t="shared" si="3"/>
        <v>17300</v>
      </c>
      <c r="I33" s="51">
        <f t="shared" si="3"/>
        <v>141667.57</v>
      </c>
      <c r="J33" s="51"/>
      <c r="K33" s="51">
        <f t="shared" si="3"/>
        <v>28100</v>
      </c>
      <c r="L33" s="51"/>
      <c r="M33" s="51">
        <f t="shared" si="3"/>
        <v>59334.3</v>
      </c>
      <c r="N33" s="51"/>
      <c r="O33" s="51">
        <f t="shared" si="3"/>
        <v>462803</v>
      </c>
      <c r="P33" s="51">
        <f t="shared" si="3"/>
        <v>709204.87</v>
      </c>
    </row>
    <row r="34" spans="1:16" s="10" customFormat="1" ht="15.75" x14ac:dyDescent="0.25">
      <c r="A34" s="11" t="s">
        <v>18</v>
      </c>
      <c r="B34" s="13">
        <v>0</v>
      </c>
      <c r="C34" s="13">
        <v>135000</v>
      </c>
      <c r="D34" s="45"/>
      <c r="E34" s="52"/>
      <c r="F34" s="53"/>
      <c r="G34" s="52"/>
      <c r="H34" s="53"/>
      <c r="I34" s="46">
        <v>93109.97</v>
      </c>
      <c r="J34" s="47"/>
      <c r="K34" s="46"/>
      <c r="L34" s="18"/>
      <c r="M34" s="18">
        <v>35815</v>
      </c>
      <c r="N34" s="18"/>
      <c r="O34" s="18"/>
      <c r="P34" s="48">
        <f t="shared" si="1"/>
        <v>128924.97</v>
      </c>
    </row>
    <row r="35" spans="1:16" s="10" customFormat="1" ht="15.75" x14ac:dyDescent="0.25">
      <c r="A35" s="11" t="s">
        <v>19</v>
      </c>
      <c r="B35" s="13">
        <v>0</v>
      </c>
      <c r="C35" s="13">
        <v>0</v>
      </c>
      <c r="D35" s="54"/>
      <c r="E35" s="52"/>
      <c r="F35" s="52"/>
      <c r="G35" s="52"/>
      <c r="H35" s="52"/>
      <c r="I35" s="46"/>
      <c r="J35" s="47"/>
      <c r="K35" s="46"/>
      <c r="L35" s="18"/>
      <c r="M35" s="18"/>
      <c r="N35" s="18"/>
      <c r="O35" s="18"/>
      <c r="P35" s="48"/>
    </row>
    <row r="36" spans="1:16" s="10" customFormat="1" ht="15.75" x14ac:dyDescent="0.25">
      <c r="A36" s="11" t="s">
        <v>20</v>
      </c>
      <c r="B36" s="18">
        <v>0</v>
      </c>
      <c r="C36" s="18">
        <v>1800</v>
      </c>
      <c r="D36" s="54"/>
      <c r="E36" s="52"/>
      <c r="F36" s="52"/>
      <c r="G36" s="52"/>
      <c r="H36" s="52"/>
      <c r="I36" s="46"/>
      <c r="J36" s="47"/>
      <c r="K36" s="46"/>
      <c r="L36" s="18"/>
      <c r="M36" s="18">
        <v>1795.56</v>
      </c>
      <c r="N36" s="18"/>
      <c r="O36" s="18"/>
      <c r="P36" s="48">
        <f t="shared" si="1"/>
        <v>1795.56</v>
      </c>
    </row>
    <row r="37" spans="1:16" s="10" customFormat="1" ht="15.75" x14ac:dyDescent="0.25">
      <c r="A37" s="11" t="s">
        <v>21</v>
      </c>
      <c r="B37" s="13">
        <v>0</v>
      </c>
      <c r="C37" s="18">
        <v>0</v>
      </c>
      <c r="D37" s="54"/>
      <c r="E37" s="52"/>
      <c r="F37" s="52"/>
      <c r="G37" s="52"/>
      <c r="H37" s="52"/>
      <c r="I37" s="46"/>
      <c r="J37" s="47"/>
      <c r="K37" s="46"/>
      <c r="L37" s="18"/>
      <c r="M37" s="18"/>
      <c r="N37" s="18"/>
      <c r="O37" s="18"/>
      <c r="P37" s="48"/>
    </row>
    <row r="38" spans="1:16" s="10" customFormat="1" ht="15.75" x14ac:dyDescent="0.25">
      <c r="A38" s="11" t="s">
        <v>22</v>
      </c>
      <c r="B38" s="13">
        <v>0</v>
      </c>
      <c r="C38" s="18">
        <v>0</v>
      </c>
      <c r="D38" s="54"/>
      <c r="E38" s="52"/>
      <c r="F38" s="52"/>
      <c r="G38" s="52"/>
      <c r="H38" s="52"/>
      <c r="I38" s="46"/>
      <c r="J38" s="47"/>
      <c r="K38" s="46"/>
      <c r="L38" s="18"/>
      <c r="M38" s="18"/>
      <c r="N38" s="18"/>
      <c r="O38" s="18"/>
      <c r="P38" s="48"/>
    </row>
    <row r="39" spans="1:16" s="10" customFormat="1" ht="15.75" x14ac:dyDescent="0.25">
      <c r="A39" s="11" t="s">
        <v>23</v>
      </c>
      <c r="B39" s="13">
        <v>0</v>
      </c>
      <c r="C39" s="18">
        <v>0</v>
      </c>
      <c r="D39" s="54"/>
      <c r="E39" s="52"/>
      <c r="F39" s="52"/>
      <c r="G39" s="52"/>
      <c r="H39" s="52"/>
      <c r="I39" s="46"/>
      <c r="J39" s="47"/>
      <c r="K39" s="46"/>
      <c r="L39" s="18"/>
      <c r="M39" s="18"/>
      <c r="N39" s="18"/>
      <c r="O39" s="18"/>
      <c r="P39" s="48"/>
    </row>
    <row r="40" spans="1:16" s="10" customFormat="1" ht="15.75" x14ac:dyDescent="0.25">
      <c r="A40" s="11" t="s">
        <v>24</v>
      </c>
      <c r="B40" s="13">
        <v>360000</v>
      </c>
      <c r="C40" s="13">
        <v>696000</v>
      </c>
      <c r="D40" s="45"/>
      <c r="E40" s="45"/>
      <c r="F40" s="18"/>
      <c r="G40" s="45"/>
      <c r="H40" s="45">
        <v>17300</v>
      </c>
      <c r="I40" s="55">
        <v>15896.58</v>
      </c>
      <c r="J40" s="47"/>
      <c r="K40" s="55">
        <v>28100</v>
      </c>
      <c r="L40" s="18"/>
      <c r="M40" s="18"/>
      <c r="N40" s="18"/>
      <c r="O40" s="18">
        <v>462803</v>
      </c>
      <c r="P40" s="48">
        <f t="shared" si="1"/>
        <v>524099.58</v>
      </c>
    </row>
    <row r="41" spans="1:16" s="10" customFormat="1" ht="15.75" x14ac:dyDescent="0.25">
      <c r="A41" s="11" t="s">
        <v>25</v>
      </c>
      <c r="B41" s="47">
        <v>0</v>
      </c>
      <c r="C41" s="47"/>
      <c r="D41" s="54"/>
      <c r="E41" s="52"/>
      <c r="F41" s="52"/>
      <c r="G41" s="52"/>
      <c r="H41" s="52"/>
      <c r="I41" s="46"/>
      <c r="J41" s="47"/>
      <c r="K41" s="46"/>
      <c r="L41" s="18"/>
      <c r="M41" s="18"/>
      <c r="N41" s="18"/>
      <c r="O41" s="18"/>
      <c r="P41" s="48"/>
    </row>
    <row r="42" spans="1:16" s="10" customFormat="1" ht="15.75" x14ac:dyDescent="0.25">
      <c r="A42" s="11" t="s">
        <v>26</v>
      </c>
      <c r="B42" s="13">
        <v>0</v>
      </c>
      <c r="C42" s="13">
        <v>115000</v>
      </c>
      <c r="D42" s="54"/>
      <c r="E42" s="52"/>
      <c r="F42" s="53"/>
      <c r="G42" s="52"/>
      <c r="H42" s="52"/>
      <c r="I42" s="46">
        <v>32661.02</v>
      </c>
      <c r="J42" s="47"/>
      <c r="K42" s="46"/>
      <c r="L42" s="18"/>
      <c r="M42" s="18">
        <v>21723.74</v>
      </c>
      <c r="N42" s="18"/>
      <c r="O42" s="18"/>
      <c r="P42" s="48">
        <f t="shared" si="1"/>
        <v>54384.76</v>
      </c>
    </row>
    <row r="43" spans="1:16" s="25" customFormat="1" ht="17.25" x14ac:dyDescent="0.3">
      <c r="A43" s="29" t="s">
        <v>27</v>
      </c>
      <c r="B43" s="51">
        <f>+B44</f>
        <v>5314288</v>
      </c>
      <c r="C43" s="51">
        <f t="shared" ref="C43:P43" si="4">+C44</f>
        <v>5943181.5199999996</v>
      </c>
      <c r="D43" s="51"/>
      <c r="E43" s="51"/>
      <c r="F43" s="51">
        <f t="shared" si="4"/>
        <v>1058545.3799999999</v>
      </c>
      <c r="G43" s="51">
        <f t="shared" si="4"/>
        <v>352848.46</v>
      </c>
      <c r="H43" s="51">
        <f t="shared" si="4"/>
        <v>1764242.3</v>
      </c>
      <c r="I43" s="51"/>
      <c r="J43" s="51"/>
      <c r="K43" s="51">
        <f t="shared" si="4"/>
        <v>150000</v>
      </c>
      <c r="L43" s="51"/>
      <c r="M43" s="51">
        <f>+M44</f>
        <v>1458545.38</v>
      </c>
      <c r="N43" s="51">
        <f>+N44</f>
        <v>1159000</v>
      </c>
      <c r="O43" s="51"/>
      <c r="P43" s="51">
        <f t="shared" si="4"/>
        <v>5943181.5199999996</v>
      </c>
    </row>
    <row r="44" spans="1:16" s="10" customFormat="1" ht="15.75" x14ac:dyDescent="0.25">
      <c r="A44" s="11" t="s">
        <v>28</v>
      </c>
      <c r="B44" s="13">
        <v>5314288</v>
      </c>
      <c r="C44" s="13">
        <v>5943181.5199999996</v>
      </c>
      <c r="D44" s="45"/>
      <c r="E44" s="45"/>
      <c r="F44" s="18">
        <v>1058545.3799999999</v>
      </c>
      <c r="G44" s="45">
        <v>352848.46</v>
      </c>
      <c r="H44" s="45">
        <v>1764242.3</v>
      </c>
      <c r="I44" s="55"/>
      <c r="J44" s="56"/>
      <c r="K44" s="55">
        <v>150000</v>
      </c>
      <c r="L44" s="18"/>
      <c r="M44" s="18">
        <v>1458545.38</v>
      </c>
      <c r="N44" s="18">
        <v>1159000</v>
      </c>
      <c r="O44" s="18"/>
      <c r="P44" s="48">
        <f t="shared" si="1"/>
        <v>5943181.5199999996</v>
      </c>
    </row>
    <row r="45" spans="1:16" s="25" customFormat="1" ht="17.25" x14ac:dyDescent="0.3">
      <c r="A45" s="29" t="s">
        <v>29</v>
      </c>
      <c r="B45" s="51">
        <f>SUM(B46:B54)</f>
        <v>692941</v>
      </c>
      <c r="C45" s="51">
        <f t="shared" ref="C45:P45" si="5">SUM(C46:C54)</f>
        <v>692941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</row>
    <row r="46" spans="1:16" s="10" customFormat="1" ht="15.75" x14ac:dyDescent="0.25">
      <c r="A46" s="11" t="s">
        <v>30</v>
      </c>
      <c r="B46" s="13">
        <v>692941</v>
      </c>
      <c r="C46" s="13">
        <v>692941</v>
      </c>
      <c r="D46" s="54"/>
      <c r="E46" s="52"/>
      <c r="F46" s="53"/>
      <c r="G46" s="52"/>
      <c r="H46" s="52"/>
      <c r="I46" s="46"/>
      <c r="J46" s="18"/>
      <c r="K46" s="46"/>
      <c r="L46" s="47"/>
      <c r="M46" s="18"/>
      <c r="N46" s="18"/>
      <c r="O46" s="18"/>
      <c r="P46" s="48"/>
    </row>
    <row r="47" spans="1:16" s="10" customFormat="1" ht="15.75" x14ac:dyDescent="0.25">
      <c r="A47" s="11" t="s">
        <v>31</v>
      </c>
      <c r="B47" s="12"/>
      <c r="C47" s="12"/>
      <c r="D47" s="21"/>
      <c r="E47" s="20"/>
      <c r="F47" s="20"/>
      <c r="G47" s="20"/>
      <c r="H47" s="20"/>
      <c r="I47" s="20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2"/>
      <c r="C48" s="22"/>
      <c r="D48" s="21"/>
      <c r="E48" s="20"/>
      <c r="F48" s="20"/>
      <c r="G48" s="20"/>
      <c r="H48" s="20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1"/>
      <c r="E49" s="20"/>
      <c r="F49" s="20"/>
      <c r="G49" s="20"/>
      <c r="H49" s="20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1"/>
      <c r="E50" s="20"/>
      <c r="F50" s="20"/>
      <c r="G50" s="20"/>
      <c r="H50" s="20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1"/>
      <c r="E51" s="20"/>
      <c r="F51" s="20"/>
      <c r="G51" s="20"/>
      <c r="H51" s="20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2"/>
      <c r="C52" s="22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3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25" customFormat="1" ht="17.25" x14ac:dyDescent="0.3">
      <c r="A55" s="29" t="s">
        <v>39</v>
      </c>
      <c r="B55" s="30">
        <f>SUM(B56:B59)</f>
        <v>0</v>
      </c>
      <c r="C55" s="30">
        <f t="shared" ref="C55:P55" si="6">SUM(C56:C59)</f>
        <v>0</v>
      </c>
      <c r="D55" s="30">
        <f t="shared" si="6"/>
        <v>0</v>
      </c>
      <c r="E55" s="30">
        <f t="shared" si="6"/>
        <v>0</v>
      </c>
      <c r="F55" s="30">
        <f t="shared" si="6"/>
        <v>0</v>
      </c>
      <c r="G55" s="30">
        <f t="shared" si="6"/>
        <v>0</v>
      </c>
      <c r="H55" s="30">
        <f t="shared" si="6"/>
        <v>0</v>
      </c>
      <c r="I55" s="30">
        <f t="shared" si="6"/>
        <v>0</v>
      </c>
      <c r="J55" s="30">
        <f t="shared" si="6"/>
        <v>0</v>
      </c>
      <c r="K55" s="30">
        <f t="shared" si="6"/>
        <v>0</v>
      </c>
      <c r="L55" s="30">
        <f t="shared" si="6"/>
        <v>0</v>
      </c>
      <c r="M55" s="30">
        <f t="shared" si="6"/>
        <v>0</v>
      </c>
      <c r="N55" s="30">
        <f t="shared" si="6"/>
        <v>0</v>
      </c>
      <c r="O55" s="30">
        <f t="shared" si="6"/>
        <v>0</v>
      </c>
      <c r="P55" s="30">
        <f t="shared" si="6"/>
        <v>0</v>
      </c>
    </row>
    <row r="56" spans="1:16" s="10" customFormat="1" ht="15.75" x14ac:dyDescent="0.25">
      <c r="A56" s="11" t="s">
        <v>40</v>
      </c>
      <c r="B56" s="23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3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3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4" t="s">
        <v>43</v>
      </c>
      <c r="B59" s="23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32" customFormat="1" ht="17.25" x14ac:dyDescent="0.3">
      <c r="A60" s="31" t="s">
        <v>44</v>
      </c>
      <c r="B60" s="57">
        <f>+B55+B45+B43+B33+B23+B17</f>
        <v>18223536</v>
      </c>
      <c r="C60" s="57">
        <f t="shared" ref="C60:P60" si="7">+C55+C45+C43+C33+C23+C17</f>
        <v>18473536</v>
      </c>
      <c r="D60" s="57">
        <f t="shared" si="7"/>
        <v>361999.25</v>
      </c>
      <c r="E60" s="57">
        <f t="shared" si="7"/>
        <v>527225.39999999991</v>
      </c>
      <c r="F60" s="57">
        <f t="shared" si="7"/>
        <v>1576872.0399999998</v>
      </c>
      <c r="G60" s="57">
        <f t="shared" si="7"/>
        <v>881463</v>
      </c>
      <c r="H60" s="57">
        <f t="shared" si="7"/>
        <v>2293147.96</v>
      </c>
      <c r="I60" s="57">
        <f t="shared" si="7"/>
        <v>910051.54</v>
      </c>
      <c r="J60" s="57">
        <f t="shared" si="7"/>
        <v>584706.01</v>
      </c>
      <c r="K60" s="57">
        <f>+K55+K45+K43+K33+K23+K17</f>
        <v>702275.3</v>
      </c>
      <c r="L60" s="57">
        <f t="shared" si="7"/>
        <v>434884.20999999996</v>
      </c>
      <c r="M60" s="57">
        <f>+M55+M45+M43+M33+M23+M17</f>
        <v>1977087.79</v>
      </c>
      <c r="N60" s="57">
        <f>+N55+N45+N43+N33+N23+N17</f>
        <v>1795740.77</v>
      </c>
      <c r="O60" s="57">
        <f t="shared" si="7"/>
        <v>1033681.25</v>
      </c>
      <c r="P60" s="57">
        <f t="shared" si="7"/>
        <v>13079134.52</v>
      </c>
    </row>
    <row r="61" spans="1:16" x14ac:dyDescent="0.25">
      <c r="B61" s="6"/>
      <c r="C61" s="6"/>
      <c r="G61" s="7"/>
    </row>
    <row r="62" spans="1:16" ht="15" customHeight="1" x14ac:dyDescent="0.25">
      <c r="A62" s="41" t="s">
        <v>61</v>
      </c>
      <c r="B62" s="41"/>
      <c r="C62" s="9"/>
    </row>
    <row r="63" spans="1:16" ht="15" customHeight="1" x14ac:dyDescent="0.25">
      <c r="A63" s="41" t="s">
        <v>65</v>
      </c>
      <c r="B63" s="41"/>
    </row>
    <row r="64" spans="1:16" ht="66.75" customHeight="1" x14ac:dyDescent="0.25">
      <c r="A64" s="41" t="s">
        <v>62</v>
      </c>
      <c r="B64" s="41"/>
      <c r="D64" s="34"/>
      <c r="E64" s="34"/>
      <c r="F64" s="34"/>
    </row>
    <row r="65" spans="4:6" x14ac:dyDescent="0.25">
      <c r="D65" s="34"/>
      <c r="E65" s="34"/>
      <c r="F65" s="34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San Cristobal</cp:lastModifiedBy>
  <cp:lastPrinted>2024-12-05T16:24:04Z</cp:lastPrinted>
  <dcterms:created xsi:type="dcterms:W3CDTF">2021-07-29T18:58:50Z</dcterms:created>
  <dcterms:modified xsi:type="dcterms:W3CDTF">2025-01-15T13:27:35Z</dcterms:modified>
</cp:coreProperties>
</file>